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J:\PS\SFO_Rest\General\US Loans\2022-23\Application Documents\"/>
    </mc:Choice>
  </mc:AlternateContent>
  <xr:revisionPtr revIDLastSave="0" documentId="13_ncr:1_{0364DA44-CCDE-46B8-9E50-9EF6B0C03F3A}" xr6:coauthVersionLast="47" xr6:coauthVersionMax="47" xr10:uidLastSave="{00000000-0000-0000-0000-000000000000}"/>
  <bookViews>
    <workbookView xWindow="-108" yWindow="-108" windowWidth="23256" windowHeight="12576" xr2:uid="{00000000-000D-0000-FFFF-FFFF00000000}"/>
  </bookViews>
  <sheets>
    <sheet name="COA" sheetId="1" r:id="rId1"/>
    <sheet name="Basis of Costs" sheetId="2" r:id="rId2"/>
  </sheets>
  <definedNames>
    <definedName name="_xlnm.Print_Area" localSheetId="0">COA!$A$1:$D$17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C11" i="1" l="1"/>
  <c r="C16" i="1" l="1"/>
  <c r="C17" i="1" l="1"/>
  <c r="C6" i="1"/>
  <c r="C7" i="1" s="1"/>
  <c r="C13" i="1" l="1"/>
</calcChain>
</file>

<file path=xl/sharedStrings.xml><?xml version="1.0" encoding="utf-8"?>
<sst xmlns="http://schemas.openxmlformats.org/spreadsheetml/2006/main" count="39" uniqueCount="36">
  <si>
    <t>Postgraduate</t>
  </si>
  <si>
    <t>Undergraduate</t>
  </si>
  <si>
    <t>Study and Living Expenses</t>
  </si>
  <si>
    <t>Tuition Fees</t>
  </si>
  <si>
    <t>Enter amount in GBP from online prospectus</t>
  </si>
  <si>
    <t>DESCRIPTION</t>
  </si>
  <si>
    <t>AMOUNTS</t>
  </si>
  <si>
    <t>INSTRUCTIONS</t>
  </si>
  <si>
    <t>Enter amount of total aid in GBP</t>
  </si>
  <si>
    <t>Enter amount of total aid in USD</t>
  </si>
  <si>
    <t>Will calculate in USD at fixed exchange rate</t>
  </si>
  <si>
    <t>Cost of Attendance (COA) in GBP</t>
  </si>
  <si>
    <t>Cost of Attendance (COA) in USD</t>
  </si>
  <si>
    <t>Total Expected Financial Aid in USD</t>
  </si>
  <si>
    <t>Aid in USD plus aid in GBP converted to USD</t>
  </si>
  <si>
    <t>Maximum you can borrow</t>
  </si>
  <si>
    <t>Dependent UG 1st yr</t>
  </si>
  <si>
    <t>Dependent UG 2nd yr</t>
  </si>
  <si>
    <t>Dependent UG 3rd yr or above</t>
  </si>
  <si>
    <t>Independent UG 1st year</t>
  </si>
  <si>
    <t>Independent UG 2nd year</t>
  </si>
  <si>
    <t>Independent UG 3rd year or above</t>
  </si>
  <si>
    <t>Amount I want to borrow</t>
  </si>
  <si>
    <t>Amount of PLUS</t>
  </si>
  <si>
    <t>COA minus total Expected Financial Aid in USD</t>
  </si>
  <si>
    <t>Enter amount in USD (do not exceed max above!)</t>
  </si>
  <si>
    <t>Will calculate if needed</t>
  </si>
  <si>
    <t>Amount of Stafford (maximum available)</t>
  </si>
  <si>
    <t>Will add Study and Living expenses plus tuition</t>
  </si>
  <si>
    <t>Instructions</t>
  </si>
  <si>
    <t xml:space="preserve">Click dropdown to select study level </t>
  </si>
  <si>
    <t xml:space="preserve">Click dropdown to select </t>
  </si>
  <si>
    <t>Estimated Financial Assistance (GBP)</t>
  </si>
  <si>
    <t>Estimated Financial Assistance (USD)</t>
  </si>
  <si>
    <t>This spreadsheet will automatically calculate your maximum cost of attendance based on your study level, tuition fee and any Expected Financial Aid.
You will only need to edit cells that are highlighted blue. King's is not responsible for the misuse of this spreadsheet, and an incorrectly calculated COA will not be honoured.
To use this spreadsheet:
1. Select whether you are an undergraduate or postgraduate student from the dropdown in cell B4.
2. Enter your tuition fees in GBP in cell C5, referring to the online prospectus for the correct fee amount
3. Enter your Estimated Financial Assistance. This is any additional financial assistance you are receiving from external sources: this could be scholarships, bursaries or loans or grants from non-Title IV sources such as Sallie Mae. VA Benefits are not included. You can provide amounts in GBP or USD, depending on what currency the award is in. Do not enter the same amount in both USD and GBP, as this will cause your EFA to be double-counted.
4. Enter the amount that you wish to borrow in cell C15. You cannot borrow more than your calculated COA, so do not enter a figure here which is higher than the maximum amount showin in cell C13. You do not have to borrow the full amount, so please consider your own specific financial needs when deciding on an amount.
5. To find out how much of your loan will be awarded as a PLUS Loan, please choose your particular circumstances from cell B16. If you have reached, or have nearly reached, your Federal Student Aid loan limit, the proportion of the loan you have to take as a PLUS Loan may differ.</t>
  </si>
  <si>
    <t>COST OF ATTENDANCE WORKSHEET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</si>
</sst>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0"/>
  </numFmts>
  <fonts count="12"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
      <sz val="11"/>
      <name val="Calibri"/>
      <family val="2"/>
      <scheme val="minor"/>
    </font>
    <font>
      <sz val="11"/>
      <color rgb="FFFF0000"/>
      <name val="Calibri"/>
      <family val="2"/>
      <scheme val="minor"/>
    </font>
    <font>
      <b/>
      <sz val="13"/>
      <color theme="3"/>
      <name val="Calibri"/>
      <family val="2"/>
      <scheme val="minor"/>
    </font>
    <font>
      <b/>
      <sz val="18"/>
      <color theme="3"/>
      <name val="Calibri"/>
      <family val="2"/>
      <scheme val="minor"/>
    </font>
    <font>
      <b/>
      <sz val="20"/>
      <color theme="3"/>
      <name val="Calibri"/>
      <family val="2"/>
      <scheme val="minor"/>
    </font>
    <font>
      <b/>
      <sz val="12"/>
      <color theme="3"/>
      <name val="Calibri"/>
      <family val="2"/>
      <scheme val="minor"/>
    </font>
    <font>
      <b/>
      <sz val="13"/>
      <color theme="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49998474074526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theme="3" tint="-0.249977111117893"/>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1" applyNumberFormat="0" applyFill="0" applyAlignment="0" applyProtection="0"/>
    <xf numFmtId="0" fontId="7" fillId="0" borderId="2" applyNumberFormat="0" applyFill="0" applyAlignment="0" applyProtection="0"/>
    <xf numFmtId="0" fontId="2" fillId="0" borderId="3" applyNumberFormat="0" applyFill="0" applyAlignment="0" applyProtection="0"/>
  </cellStyleXfs>
  <cellXfs count="51">
    <xf numFmtId="0" fontId="0" fillId="0" borderId="0" xfId="0"/>
    <xf numFmtId="164" fontId="0" fillId="0" borderId="0" xfId="0" applyNumberFormat="1" applyAlignment="1">
      <alignment horizontal="center"/>
    </xf>
    <xf numFmtId="0" fontId="5" fillId="0" borderId="0" xfId="0" applyFont="1"/>
    <xf numFmtId="0" fontId="4" fillId="2" borderId="0" xfId="0" applyFont="1" applyFill="1" applyBorder="1" applyProtection="1">
      <protection hidden="1"/>
    </xf>
    <xf numFmtId="0" fontId="6" fillId="4" borderId="4" xfId="0" applyFont="1" applyFill="1" applyBorder="1" applyProtection="1">
      <protection hidden="1"/>
    </xf>
    <xf numFmtId="0" fontId="0" fillId="4" borderId="0" xfId="0" applyFont="1" applyFill="1" applyBorder="1" applyAlignment="1" applyProtection="1">
      <alignment horizontal="center"/>
      <protection hidden="1"/>
    </xf>
    <xf numFmtId="0" fontId="4" fillId="0" borderId="0" xfId="0" applyFont="1" applyFill="1" applyProtection="1">
      <protection hidden="1"/>
    </xf>
    <xf numFmtId="0" fontId="4" fillId="0" borderId="0" xfId="0" applyNumberFormat="1" applyFont="1" applyFill="1"/>
    <xf numFmtId="0" fontId="4" fillId="0" borderId="0" xfId="0" applyFont="1" applyFill="1"/>
    <xf numFmtId="0" fontId="4" fillId="0" borderId="0" xfId="0" applyFont="1" applyFill="1" applyProtection="1"/>
    <xf numFmtId="0" fontId="0" fillId="0" borderId="0" xfId="0" applyFont="1"/>
    <xf numFmtId="164" fontId="10" fillId="0" borderId="7" xfId="3" applyNumberFormat="1" applyFont="1" applyFill="1" applyBorder="1" applyAlignment="1" applyProtection="1">
      <alignment horizontal="center" vertical="center"/>
      <protection hidden="1"/>
    </xf>
    <xf numFmtId="164" fontId="5" fillId="0" borderId="9" xfId="0" applyNumberFormat="1" applyFont="1" applyFill="1" applyBorder="1" applyAlignment="1" applyProtection="1">
      <alignment horizontal="center"/>
      <protection hidden="1"/>
    </xf>
    <xf numFmtId="164" fontId="5" fillId="3" borderId="9" xfId="0" applyNumberFormat="1" applyFont="1" applyFill="1" applyBorder="1" applyAlignment="1" applyProtection="1">
      <alignment horizontal="center"/>
      <protection locked="0" hidden="1"/>
    </xf>
    <xf numFmtId="164" fontId="0" fillId="0" borderId="9" xfId="0" applyNumberFormat="1" applyFont="1" applyFill="1" applyBorder="1" applyAlignment="1" applyProtection="1">
      <alignment horizontal="center"/>
      <protection hidden="1"/>
    </xf>
    <xf numFmtId="165" fontId="0" fillId="0" borderId="9" xfId="0" applyNumberFormat="1" applyFont="1" applyFill="1" applyBorder="1" applyAlignment="1" applyProtection="1">
      <alignment horizontal="center"/>
      <protection hidden="1"/>
    </xf>
    <xf numFmtId="165" fontId="5" fillId="3" borderId="9" xfId="0" applyNumberFormat="1" applyFont="1" applyFill="1" applyBorder="1" applyAlignment="1" applyProtection="1">
      <alignment horizontal="center"/>
      <protection locked="0" hidden="1"/>
    </xf>
    <xf numFmtId="0" fontId="3" fillId="2" borderId="8" xfId="0" applyFont="1" applyFill="1" applyBorder="1" applyProtection="1">
      <protection hidden="1"/>
    </xf>
    <xf numFmtId="165" fontId="3" fillId="2" borderId="9" xfId="0" applyNumberFormat="1" applyFont="1" applyFill="1" applyBorder="1" applyAlignment="1" applyProtection="1">
      <alignment horizontal="center"/>
      <protection hidden="1"/>
    </xf>
    <xf numFmtId="165" fontId="5" fillId="0" borderId="9" xfId="0" applyNumberFormat="1" applyFont="1" applyFill="1" applyBorder="1" applyAlignment="1" applyProtection="1">
      <alignment horizontal="center"/>
      <protection hidden="1"/>
    </xf>
    <xf numFmtId="0" fontId="10" fillId="0" borderId="10" xfId="3" applyFont="1" applyFill="1" applyBorder="1" applyAlignment="1" applyProtection="1">
      <alignment horizontal="left" vertical="center"/>
      <protection hidden="1"/>
    </xf>
    <xf numFmtId="0" fontId="0" fillId="0" borderId="11" xfId="0" applyFont="1" applyFill="1" applyBorder="1" applyProtection="1">
      <protection hidden="1"/>
    </xf>
    <xf numFmtId="0" fontId="10" fillId="0" borderId="12" xfId="3" applyFont="1" applyFill="1" applyBorder="1" applyAlignment="1" applyProtection="1">
      <alignment horizontal="left" vertical="center"/>
      <protection hidden="1"/>
    </xf>
    <xf numFmtId="0" fontId="5" fillId="3" borderId="13" xfId="0" applyFont="1" applyFill="1" applyBorder="1" applyProtection="1">
      <protection locked="0" hidden="1"/>
    </xf>
    <xf numFmtId="0" fontId="0" fillId="0" borderId="13" xfId="0" applyFont="1" applyFill="1" applyBorder="1" applyProtection="1">
      <protection hidden="1"/>
    </xf>
    <xf numFmtId="0" fontId="0" fillId="0" borderId="13" xfId="0" applyFill="1" applyBorder="1" applyProtection="1">
      <protection hidden="1"/>
    </xf>
    <xf numFmtId="0" fontId="0" fillId="0" borderId="11" xfId="0" applyFill="1" applyBorder="1" applyProtection="1">
      <protection hidden="1"/>
    </xf>
    <xf numFmtId="0" fontId="0" fillId="0" borderId="14" xfId="0" applyFont="1" applyFill="1" applyBorder="1" applyProtection="1">
      <protection hidden="1"/>
    </xf>
    <xf numFmtId="0" fontId="0" fillId="0" borderId="15" xfId="0" applyFill="1" applyBorder="1" applyProtection="1">
      <protection hidden="1"/>
    </xf>
    <xf numFmtId="0" fontId="11" fillId="5" borderId="5" xfId="2" applyFont="1" applyFill="1" applyBorder="1" applyProtection="1">
      <protection hidden="1"/>
    </xf>
    <xf numFmtId="0" fontId="4" fillId="5" borderId="6" xfId="0" applyFont="1" applyFill="1" applyBorder="1"/>
    <xf numFmtId="164" fontId="4" fillId="5" borderId="7" xfId="0" applyNumberFormat="1" applyFont="1" applyFill="1" applyBorder="1" applyAlignment="1">
      <alignment horizontal="center"/>
    </xf>
    <xf numFmtId="164" fontId="0" fillId="4" borderId="0" xfId="0" applyNumberFormat="1" applyFont="1" applyFill="1" applyBorder="1" applyAlignment="1" applyProtection="1">
      <alignment horizontal="center"/>
      <protection hidden="1"/>
    </xf>
    <xf numFmtId="165" fontId="0" fillId="0" borderId="21" xfId="0" applyNumberFormat="1" applyFont="1" applyFill="1" applyBorder="1" applyAlignment="1" applyProtection="1">
      <alignment horizontal="center"/>
      <protection hidden="1"/>
    </xf>
    <xf numFmtId="0" fontId="4" fillId="0" borderId="0" xfId="0" applyFont="1" applyProtection="1">
      <protection hidden="1"/>
    </xf>
    <xf numFmtId="0" fontId="4" fillId="0" borderId="0" xfId="0" applyNumberFormat="1" applyFont="1"/>
    <xf numFmtId="0" fontId="4" fillId="0" borderId="0" xfId="0" applyFont="1"/>
    <xf numFmtId="3" fontId="4" fillId="0" borderId="0" xfId="0" applyNumberFormat="1" applyFont="1" applyFill="1"/>
    <xf numFmtId="0" fontId="4" fillId="0" borderId="0" xfId="0" applyFont="1" applyBorder="1" applyProtection="1">
      <protection hidden="1"/>
    </xf>
    <xf numFmtId="0" fontId="9" fillId="0" borderId="5" xfId="1" applyFont="1" applyFill="1" applyBorder="1" applyAlignment="1" applyProtection="1">
      <alignment horizontal="center" vertical="center"/>
      <protection hidden="1"/>
    </xf>
    <xf numFmtId="0" fontId="8" fillId="0" borderId="6" xfId="1" applyFont="1" applyFill="1" applyBorder="1" applyAlignment="1" applyProtection="1">
      <alignment horizontal="center" vertical="center"/>
      <protection hidden="1"/>
    </xf>
    <xf numFmtId="0" fontId="8" fillId="0" borderId="7" xfId="1" applyFont="1" applyFill="1" applyBorder="1" applyAlignment="1" applyProtection="1">
      <alignment horizontal="center" vertical="center"/>
      <protection hidden="1"/>
    </xf>
    <xf numFmtId="0" fontId="0" fillId="4" borderId="16" xfId="0" applyFill="1" applyBorder="1" applyAlignment="1">
      <alignment horizontal="left" vertical="top" wrapText="1"/>
    </xf>
    <xf numFmtId="0" fontId="0" fillId="4" borderId="17" xfId="0" applyFill="1" applyBorder="1" applyAlignment="1">
      <alignment horizontal="left" vertical="top"/>
    </xf>
    <xf numFmtId="0" fontId="0" fillId="4" borderId="18" xfId="0" applyFill="1" applyBorder="1" applyAlignment="1">
      <alignment horizontal="left" vertical="top"/>
    </xf>
    <xf numFmtId="0" fontId="0" fillId="4" borderId="8" xfId="0" applyFill="1" applyBorder="1" applyAlignment="1">
      <alignment horizontal="left" vertical="top"/>
    </xf>
    <xf numFmtId="0" fontId="0" fillId="4" borderId="0" xfId="0" applyFill="1" applyBorder="1" applyAlignment="1">
      <alignment horizontal="left" vertical="top"/>
    </xf>
    <xf numFmtId="0" fontId="0" fillId="4" borderId="9" xfId="0" applyFill="1" applyBorder="1" applyAlignment="1">
      <alignment horizontal="left" vertical="top"/>
    </xf>
    <xf numFmtId="0" fontId="0" fillId="4" borderId="19"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left" vertical="top"/>
    </xf>
  </cellXfs>
  <cellStyles count="4">
    <cellStyle name="Heading 1" xfId="1" builtinId="16"/>
    <cellStyle name="Heading 2" xfId="2" builtinId="17"/>
    <cellStyle name="Heading 3" xfId="3" builtinId="1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30</xdr:col>
      <xdr:colOff>514350</xdr:colOff>
      <xdr:row>47</xdr:row>
      <xdr:rowOff>76200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19050"/>
          <a:ext cx="18802350" cy="901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COST OF ATTENDANCE (COA) 2022-23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u="sng">
              <a:solidFill>
                <a:srgbClr val="FF0000"/>
              </a:solidFill>
              <a:effectLst/>
              <a:latin typeface="+mn-lt"/>
              <a:ea typeface="+mn-ea"/>
              <a:cs typeface="+mn-cs"/>
            </a:rPr>
            <a:t>Postgraduate</a:t>
          </a:r>
          <a:endParaRPr lang="en-GB" sz="1100">
            <a:solidFill>
              <a:srgbClr val="FF0000"/>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accent1"/>
              </a:solidFill>
              <a:effectLst/>
              <a:latin typeface="+mn-lt"/>
              <a:ea typeface="+mn-ea"/>
              <a:cs typeface="+mn-cs"/>
            </a:rPr>
            <a:t>Housing/Room                                		£14,767</a:t>
          </a:r>
        </a:p>
        <a:p>
          <a:r>
            <a:rPr lang="en-GB" sz="1100">
              <a:solidFill>
                <a:schemeClr val="accent1"/>
              </a:solidFill>
              <a:effectLst/>
              <a:latin typeface="+mn-lt"/>
              <a:ea typeface="+mn-ea"/>
              <a:cs typeface="+mn-cs"/>
            </a:rPr>
            <a:t>Board/Meals				£4,681</a:t>
          </a:r>
        </a:p>
        <a:p>
          <a:r>
            <a:rPr lang="en-GB" sz="1100">
              <a:solidFill>
                <a:schemeClr val="accent1"/>
              </a:solidFill>
              <a:effectLst/>
              <a:latin typeface="+mn-lt"/>
              <a:ea typeface="+mn-ea"/>
              <a:cs typeface="+mn-cs"/>
            </a:rPr>
            <a:t>Books &amp; Supplies			£2,808</a:t>
          </a:r>
        </a:p>
        <a:p>
          <a:r>
            <a:rPr lang="en-GB" sz="1100">
              <a:solidFill>
                <a:schemeClr val="accent1"/>
              </a:solidFill>
              <a:effectLst/>
              <a:latin typeface="+mn-lt"/>
              <a:ea typeface="+mn-ea"/>
              <a:cs typeface="+mn-cs"/>
            </a:rPr>
            <a:t>Flights (2 returns)			£1,890</a:t>
          </a:r>
        </a:p>
        <a:p>
          <a:r>
            <a:rPr lang="en-GB" sz="1100">
              <a:solidFill>
                <a:schemeClr val="accent1"/>
              </a:solidFill>
              <a:effectLst/>
              <a:latin typeface="+mn-lt"/>
              <a:ea typeface="+mn-ea"/>
              <a:cs typeface="+mn-cs"/>
            </a:rPr>
            <a:t>Travel				£2,093</a:t>
          </a:r>
        </a:p>
        <a:p>
          <a:r>
            <a:rPr lang="en-GB" sz="1100">
              <a:solidFill>
                <a:schemeClr val="accent1"/>
              </a:solidFill>
              <a:effectLst/>
              <a:latin typeface="+mn-lt"/>
              <a:ea typeface="+mn-ea"/>
              <a:cs typeface="+mn-cs"/>
            </a:rPr>
            <a:t>Personal Expenses			£2,667</a:t>
          </a:r>
        </a:p>
        <a:p>
          <a:r>
            <a:rPr lang="en-GB" sz="1100">
              <a:solidFill>
                <a:schemeClr val="accent1"/>
              </a:solidFill>
              <a:effectLst/>
              <a:latin typeface="+mn-lt"/>
              <a:ea typeface="+mn-ea"/>
              <a:cs typeface="+mn-cs"/>
            </a:rPr>
            <a:t>Miscellaneous				£1,966</a:t>
          </a:r>
        </a:p>
        <a:p>
          <a:r>
            <a:rPr lang="en-GB" sz="1100">
              <a:solidFill>
                <a:schemeClr val="accent1"/>
              </a:solidFill>
              <a:effectLst/>
              <a:latin typeface="+mn-lt"/>
              <a:ea typeface="+mn-ea"/>
              <a:cs typeface="+mn-cs"/>
            </a:rPr>
            <a:t> </a:t>
          </a:r>
        </a:p>
        <a:p>
          <a:r>
            <a:rPr lang="en-GB" sz="1100" u="sng">
              <a:solidFill>
                <a:schemeClr val="accent1"/>
              </a:solidFill>
              <a:effectLst/>
              <a:latin typeface="+mn-lt"/>
              <a:ea typeface="+mn-ea"/>
              <a:cs typeface="+mn-cs"/>
            </a:rPr>
            <a:t>Total</a:t>
          </a:r>
          <a:r>
            <a:rPr lang="en-GB" sz="1100">
              <a:solidFill>
                <a:schemeClr val="accent1"/>
              </a:solidFill>
              <a:effectLst/>
              <a:latin typeface="+mn-lt"/>
              <a:ea typeface="+mn-ea"/>
              <a:cs typeface="+mn-cs"/>
            </a:rPr>
            <a:t>				</a:t>
          </a:r>
          <a:r>
            <a:rPr lang="en-GB" sz="1100" u="sng">
              <a:solidFill>
                <a:schemeClr val="accent1"/>
              </a:solidFill>
              <a:effectLst/>
              <a:latin typeface="+mn-lt"/>
              <a:ea typeface="+mn-ea"/>
              <a:cs typeface="+mn-cs"/>
            </a:rPr>
            <a:t>£30,872</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u="sng">
              <a:solidFill>
                <a:srgbClr val="FF0000"/>
              </a:solidFill>
              <a:effectLst/>
              <a:latin typeface="+mn-lt"/>
              <a:ea typeface="+mn-ea"/>
              <a:cs typeface="+mn-cs"/>
            </a:rPr>
            <a:t>Undergraduate</a:t>
          </a:r>
          <a:endParaRPr lang="en-GB" sz="1100">
            <a:solidFill>
              <a:srgbClr val="FF0000"/>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accent1"/>
              </a:solidFill>
              <a:effectLst/>
              <a:latin typeface="+mn-lt"/>
              <a:ea typeface="+mn-ea"/>
              <a:cs typeface="+mn-cs"/>
            </a:rPr>
            <a:t>Housing/Room                                		£11,625</a:t>
          </a:r>
        </a:p>
        <a:p>
          <a:r>
            <a:rPr lang="en-GB" sz="1100">
              <a:solidFill>
                <a:schemeClr val="accent1"/>
              </a:solidFill>
              <a:effectLst/>
              <a:latin typeface="+mn-lt"/>
              <a:ea typeface="+mn-ea"/>
              <a:cs typeface="+mn-cs"/>
            </a:rPr>
            <a:t>Board/Meals			 	£3,511</a:t>
          </a:r>
        </a:p>
        <a:p>
          <a:r>
            <a:rPr lang="en-GB" sz="1100">
              <a:solidFill>
                <a:schemeClr val="accent1"/>
              </a:solidFill>
              <a:effectLst/>
              <a:latin typeface="+mn-lt"/>
              <a:ea typeface="+mn-ea"/>
              <a:cs typeface="+mn-cs"/>
            </a:rPr>
            <a:t>Books &amp; Supplies			£2,106</a:t>
          </a:r>
        </a:p>
        <a:p>
          <a:r>
            <a:rPr lang="en-GB" sz="1100">
              <a:solidFill>
                <a:schemeClr val="accent1"/>
              </a:solidFill>
              <a:effectLst/>
              <a:latin typeface="+mn-lt"/>
              <a:ea typeface="+mn-ea"/>
              <a:cs typeface="+mn-cs"/>
            </a:rPr>
            <a:t>Flights (1 return) 			£810</a:t>
          </a:r>
        </a:p>
        <a:p>
          <a:r>
            <a:rPr lang="en-GB" sz="1100">
              <a:solidFill>
                <a:schemeClr val="accent1"/>
              </a:solidFill>
              <a:effectLst/>
              <a:latin typeface="+mn-lt"/>
              <a:ea typeface="+mn-ea"/>
              <a:cs typeface="+mn-cs"/>
            </a:rPr>
            <a:t>Travel				£1,569</a:t>
          </a:r>
        </a:p>
        <a:p>
          <a:r>
            <a:rPr lang="en-GB" sz="1100">
              <a:solidFill>
                <a:schemeClr val="accent1"/>
              </a:solidFill>
              <a:effectLst/>
              <a:latin typeface="+mn-lt"/>
              <a:ea typeface="+mn-ea"/>
              <a:cs typeface="+mn-cs"/>
            </a:rPr>
            <a:t>Personal Expenses			£2,000</a:t>
          </a:r>
        </a:p>
        <a:p>
          <a:r>
            <a:rPr lang="en-GB" sz="1100">
              <a:solidFill>
                <a:schemeClr val="accent1"/>
              </a:solidFill>
              <a:effectLst/>
              <a:latin typeface="+mn-lt"/>
              <a:ea typeface="+mn-ea"/>
              <a:cs typeface="+mn-cs"/>
            </a:rPr>
            <a:t>Miscellaneous				£1,471</a:t>
          </a:r>
        </a:p>
        <a:p>
          <a:r>
            <a:rPr lang="en-GB" sz="1100">
              <a:solidFill>
                <a:schemeClr val="accent1"/>
              </a:solidFill>
              <a:effectLst/>
              <a:latin typeface="+mn-lt"/>
              <a:ea typeface="+mn-ea"/>
              <a:cs typeface="+mn-cs"/>
            </a:rPr>
            <a:t> </a:t>
          </a:r>
        </a:p>
        <a:p>
          <a:r>
            <a:rPr lang="en-GB" sz="1100" u="sng">
              <a:solidFill>
                <a:schemeClr val="accent1"/>
              </a:solidFill>
              <a:effectLst/>
              <a:latin typeface="+mn-lt"/>
              <a:ea typeface="+mn-ea"/>
              <a:cs typeface="+mn-cs"/>
            </a:rPr>
            <a:t>Total</a:t>
          </a:r>
          <a:r>
            <a:rPr lang="en-GB" sz="1100">
              <a:solidFill>
                <a:schemeClr val="accent1"/>
              </a:solidFill>
              <a:effectLst/>
              <a:latin typeface="+mn-lt"/>
              <a:ea typeface="+mn-ea"/>
              <a:cs typeface="+mn-cs"/>
            </a:rPr>
            <a:t>				</a:t>
          </a:r>
          <a:r>
            <a:rPr lang="en-GB" sz="1100" u="sng">
              <a:solidFill>
                <a:schemeClr val="accent1"/>
              </a:solidFill>
              <a:effectLst/>
              <a:latin typeface="+mn-lt"/>
              <a:ea typeface="+mn-ea"/>
              <a:cs typeface="+mn-cs"/>
            </a:rPr>
            <a:t>£23,092</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br>
            <a:rPr lang="en-GB" sz="1100">
              <a:solidFill>
                <a:schemeClr val="dk1"/>
              </a:solidFill>
              <a:effectLst/>
              <a:latin typeface="+mn-lt"/>
              <a:ea typeface="+mn-ea"/>
              <a:cs typeface="+mn-cs"/>
            </a:rPr>
          </a:br>
          <a:r>
            <a:rPr lang="en-GB" sz="1100">
              <a:solidFill>
                <a:schemeClr val="dk1"/>
              </a:solidFill>
              <a:effectLst/>
              <a:latin typeface="+mn-lt"/>
              <a:ea typeface="+mn-ea"/>
              <a:cs typeface="+mn-cs"/>
            </a:rPr>
            <a:t>$1.55 USD = £1GBP Exchange Rate used</a:t>
          </a:r>
        </a:p>
        <a:p>
          <a:endParaRPr lang="en-GB" sz="1100"/>
        </a:p>
        <a:p>
          <a:r>
            <a:rPr lang="en-GB" sz="1100"/>
            <a:t>Please note that this figures represent the maximum predicted. If</a:t>
          </a:r>
          <a:r>
            <a:rPr lang="en-GB" sz="1100" baseline="0"/>
            <a:t> you know that you will spend less, then you should make sure to reduce the amount you wish to borrow accordingly.</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workbookViewId="0">
      <selection activeCell="B4" sqref="B4"/>
    </sheetView>
  </sheetViews>
  <sheetFormatPr defaultRowHeight="14.4" x14ac:dyDescent="0.3"/>
  <cols>
    <col min="1" max="1" width="37.6640625" customWidth="1"/>
    <col min="2" max="2" width="46.109375" customWidth="1"/>
    <col min="3" max="3" width="29" style="1" customWidth="1"/>
    <col min="4" max="4" width="14.6640625" style="10" customWidth="1"/>
    <col min="5" max="5" width="36.5546875" style="36" customWidth="1"/>
    <col min="6" max="6" width="10.109375" style="35" bestFit="1" customWidth="1"/>
    <col min="7" max="7" width="9.109375" style="36"/>
    <col min="8" max="8" width="9.109375" style="10"/>
  </cols>
  <sheetData>
    <row r="1" spans="1:13" ht="27" customHeight="1" thickBot="1" x14ac:dyDescent="0.35">
      <c r="A1" s="39" t="s">
        <v>35</v>
      </c>
      <c r="B1" s="40"/>
      <c r="C1" s="41"/>
      <c r="D1" s="36"/>
      <c r="E1" s="34"/>
      <c r="H1" s="36"/>
      <c r="I1" s="10"/>
      <c r="J1" s="10"/>
      <c r="K1" s="10"/>
      <c r="L1" s="10"/>
      <c r="M1" s="10"/>
    </row>
    <row r="2" spans="1:13" ht="15" thickBot="1" x14ac:dyDescent="0.35">
      <c r="A2" s="4"/>
      <c r="B2" s="5"/>
      <c r="C2" s="32"/>
      <c r="D2" s="36"/>
      <c r="E2" s="6"/>
      <c r="F2" s="7"/>
      <c r="G2" s="8"/>
      <c r="H2" s="36"/>
      <c r="I2" s="10"/>
      <c r="J2" s="10"/>
      <c r="K2" s="10"/>
      <c r="L2" s="10"/>
      <c r="M2" s="10"/>
    </row>
    <row r="3" spans="1:13" ht="16.2" thickBot="1" x14ac:dyDescent="0.35">
      <c r="A3" s="20" t="s">
        <v>5</v>
      </c>
      <c r="B3" s="22" t="s">
        <v>7</v>
      </c>
      <c r="C3" s="11" t="s">
        <v>6</v>
      </c>
      <c r="D3" s="36"/>
      <c r="E3" s="6"/>
      <c r="F3" s="7"/>
      <c r="G3" s="8"/>
      <c r="H3" s="36"/>
      <c r="I3" s="10"/>
      <c r="J3" s="10"/>
      <c r="K3" s="10"/>
      <c r="L3" s="10"/>
      <c r="M3" s="10"/>
    </row>
    <row r="4" spans="1:13" x14ac:dyDescent="0.3">
      <c r="A4" s="21" t="s">
        <v>2</v>
      </c>
      <c r="B4" s="23" t="s">
        <v>30</v>
      </c>
      <c r="C4" s="12">
        <f>VLOOKUP(B4,E4:F6,2)</f>
        <v>0</v>
      </c>
      <c r="D4" s="36"/>
      <c r="E4" s="6" t="s">
        <v>30</v>
      </c>
      <c r="F4" s="7">
        <v>0</v>
      </c>
      <c r="G4" s="8"/>
      <c r="H4" s="36"/>
      <c r="I4" s="10"/>
      <c r="J4" s="10"/>
      <c r="K4" s="10"/>
      <c r="L4" s="10"/>
      <c r="M4" s="10"/>
    </row>
    <row r="5" spans="1:13" x14ac:dyDescent="0.3">
      <c r="A5" s="21" t="s">
        <v>3</v>
      </c>
      <c r="B5" s="24" t="s">
        <v>4</v>
      </c>
      <c r="C5" s="13">
        <v>0</v>
      </c>
      <c r="D5" s="36"/>
      <c r="E5" s="6" t="s">
        <v>0</v>
      </c>
      <c r="F5" s="37">
        <v>30872</v>
      </c>
      <c r="G5" s="8"/>
      <c r="H5" s="36"/>
      <c r="I5" s="10"/>
      <c r="J5" s="10"/>
      <c r="K5" s="10"/>
      <c r="L5" s="10"/>
      <c r="M5" s="10"/>
    </row>
    <row r="6" spans="1:13" x14ac:dyDescent="0.3">
      <c r="A6" s="21" t="s">
        <v>11</v>
      </c>
      <c r="B6" s="25" t="s">
        <v>28</v>
      </c>
      <c r="C6" s="14">
        <f>(C4+C5)</f>
        <v>0</v>
      </c>
      <c r="D6" s="36"/>
      <c r="E6" s="6" t="s">
        <v>1</v>
      </c>
      <c r="F6" s="37">
        <v>23092</v>
      </c>
      <c r="G6" s="8"/>
      <c r="H6" s="36"/>
      <c r="I6" s="10"/>
      <c r="J6" s="10"/>
      <c r="K6" s="10"/>
      <c r="L6" s="10"/>
      <c r="M6" s="10"/>
    </row>
    <row r="7" spans="1:13" x14ac:dyDescent="0.3">
      <c r="A7" s="21" t="s">
        <v>12</v>
      </c>
      <c r="B7" s="24" t="s">
        <v>10</v>
      </c>
      <c r="C7" s="15">
        <f>C6*1.55</f>
        <v>0</v>
      </c>
      <c r="D7" s="36"/>
      <c r="E7" s="6"/>
      <c r="F7" s="7"/>
      <c r="G7" s="8"/>
      <c r="H7" s="36"/>
      <c r="I7" s="10"/>
      <c r="J7" s="10"/>
      <c r="K7" s="10"/>
      <c r="L7" s="10"/>
      <c r="M7" s="10"/>
    </row>
    <row r="8" spans="1:13" x14ac:dyDescent="0.3">
      <c r="A8" s="21"/>
      <c r="B8" s="24"/>
      <c r="C8" s="14"/>
      <c r="D8" s="36"/>
      <c r="E8" s="6"/>
      <c r="F8" s="7"/>
      <c r="G8" s="8"/>
      <c r="H8" s="36"/>
      <c r="I8" s="10"/>
      <c r="J8" s="10"/>
      <c r="K8" s="10"/>
      <c r="L8" s="10"/>
      <c r="M8" s="10"/>
    </row>
    <row r="9" spans="1:13" x14ac:dyDescent="0.3">
      <c r="A9" s="21" t="s">
        <v>32</v>
      </c>
      <c r="B9" s="24" t="s">
        <v>8</v>
      </c>
      <c r="C9" s="13">
        <v>0</v>
      </c>
      <c r="D9" s="36"/>
      <c r="E9" s="6"/>
      <c r="F9" s="7"/>
      <c r="G9" s="8"/>
      <c r="H9" s="36"/>
      <c r="I9" s="10"/>
      <c r="J9" s="10"/>
      <c r="K9" s="10"/>
      <c r="L9" s="10"/>
      <c r="M9" s="10"/>
    </row>
    <row r="10" spans="1:13" x14ac:dyDescent="0.3">
      <c r="A10" s="21" t="s">
        <v>33</v>
      </c>
      <c r="B10" s="24" t="s">
        <v>9</v>
      </c>
      <c r="C10" s="16">
        <v>0</v>
      </c>
      <c r="D10" s="36"/>
      <c r="E10" s="6"/>
      <c r="F10" s="7"/>
      <c r="G10" s="8"/>
      <c r="H10" s="36"/>
      <c r="I10" s="10"/>
      <c r="J10" s="10"/>
      <c r="K10" s="10"/>
      <c r="L10" s="10"/>
      <c r="M10" s="10"/>
    </row>
    <row r="11" spans="1:13" x14ac:dyDescent="0.3">
      <c r="A11" s="21" t="s">
        <v>13</v>
      </c>
      <c r="B11" s="24" t="s">
        <v>14</v>
      </c>
      <c r="C11" s="15">
        <f>C10+C9*1.55</f>
        <v>0</v>
      </c>
      <c r="D11" s="36"/>
      <c r="E11" s="6"/>
      <c r="F11" s="7"/>
      <c r="G11" s="8"/>
      <c r="H11" s="36"/>
      <c r="I11" s="10"/>
      <c r="J11" s="10"/>
      <c r="K11" s="10"/>
      <c r="L11" s="10"/>
      <c r="M11" s="10"/>
    </row>
    <row r="12" spans="1:13" x14ac:dyDescent="0.3">
      <c r="A12" s="21"/>
      <c r="B12" s="24"/>
      <c r="C12" s="15"/>
      <c r="D12" s="36"/>
      <c r="E12" s="6"/>
      <c r="F12" s="7"/>
      <c r="G12" s="8"/>
      <c r="H12" s="36"/>
      <c r="I12" s="10"/>
      <c r="J12" s="10"/>
      <c r="K12" s="10"/>
      <c r="L12" s="10"/>
      <c r="M12" s="10"/>
    </row>
    <row r="13" spans="1:13" x14ac:dyDescent="0.3">
      <c r="A13" s="17" t="s">
        <v>15</v>
      </c>
      <c r="B13" s="3" t="s">
        <v>24</v>
      </c>
      <c r="C13" s="18">
        <f>IF(C7-C11&gt;=0,C7-C11,IF(C7-C11&lt;0,0))</f>
        <v>0</v>
      </c>
      <c r="D13" s="38"/>
      <c r="E13" s="6"/>
      <c r="F13" s="7"/>
      <c r="G13" s="8"/>
      <c r="H13" s="36"/>
      <c r="I13" s="10"/>
      <c r="J13" s="10"/>
      <c r="K13" s="10"/>
      <c r="L13" s="10"/>
      <c r="M13" s="10"/>
    </row>
    <row r="14" spans="1:13" x14ac:dyDescent="0.3">
      <c r="A14" s="21"/>
      <c r="B14" s="24"/>
      <c r="C14" s="15"/>
      <c r="D14" s="38"/>
      <c r="E14" s="6"/>
      <c r="F14" s="7"/>
      <c r="G14" s="8"/>
      <c r="H14" s="36"/>
      <c r="I14" s="10"/>
      <c r="J14" s="10"/>
      <c r="K14" s="10"/>
      <c r="L14" s="10"/>
      <c r="M14" s="10"/>
    </row>
    <row r="15" spans="1:13" x14ac:dyDescent="0.3">
      <c r="A15" s="21" t="s">
        <v>22</v>
      </c>
      <c r="B15" s="25" t="s">
        <v>25</v>
      </c>
      <c r="C15" s="16">
        <v>0</v>
      </c>
      <c r="D15" s="38"/>
      <c r="E15" s="6"/>
      <c r="F15" s="7"/>
      <c r="G15" s="8"/>
      <c r="H15" s="36"/>
      <c r="I15" s="10"/>
      <c r="J15" s="10"/>
      <c r="K15" s="10"/>
      <c r="L15" s="10"/>
      <c r="M15" s="10"/>
    </row>
    <row r="16" spans="1:13" x14ac:dyDescent="0.3">
      <c r="A16" s="26" t="s">
        <v>27</v>
      </c>
      <c r="B16" s="23" t="s">
        <v>31</v>
      </c>
      <c r="C16" s="19">
        <f>VLOOKUP(B16, E16:F25, 2)</f>
        <v>0</v>
      </c>
      <c r="D16" s="38"/>
      <c r="E16" s="6" t="s">
        <v>31</v>
      </c>
      <c r="F16" s="7">
        <v>0</v>
      </c>
      <c r="G16" s="8"/>
      <c r="H16" s="36"/>
      <c r="I16" s="10"/>
      <c r="J16" s="10"/>
      <c r="K16" s="10"/>
      <c r="L16" s="10"/>
      <c r="M16" s="10"/>
    </row>
    <row r="17" spans="1:13" ht="15" thickBot="1" x14ac:dyDescent="0.35">
      <c r="A17" s="27" t="s">
        <v>23</v>
      </c>
      <c r="B17" s="28" t="s">
        <v>26</v>
      </c>
      <c r="C17" s="33">
        <f>IF(C15-C16&gt;=0, C15-C16, 0)</f>
        <v>0</v>
      </c>
      <c r="D17" s="38"/>
      <c r="E17" s="6" t="s">
        <v>16</v>
      </c>
      <c r="F17" s="7">
        <v>5500</v>
      </c>
      <c r="G17" s="8"/>
      <c r="H17" s="36"/>
      <c r="I17" s="10"/>
      <c r="J17" s="10"/>
      <c r="K17" s="10"/>
      <c r="L17" s="10"/>
      <c r="M17" s="10"/>
    </row>
    <row r="18" spans="1:13" ht="18" thickBot="1" x14ac:dyDescent="0.4">
      <c r="A18" s="29" t="s">
        <v>29</v>
      </c>
      <c r="B18" s="30"/>
      <c r="C18" s="31"/>
      <c r="D18" s="36"/>
      <c r="E18" s="9" t="s">
        <v>17</v>
      </c>
      <c r="F18" s="7">
        <v>6500</v>
      </c>
      <c r="G18" s="8"/>
      <c r="H18" s="36"/>
      <c r="I18" s="10"/>
      <c r="J18" s="10"/>
      <c r="K18" s="10"/>
      <c r="L18" s="10"/>
      <c r="M18" s="10"/>
    </row>
    <row r="19" spans="1:13" x14ac:dyDescent="0.3">
      <c r="A19" s="42" t="s">
        <v>34</v>
      </c>
      <c r="B19" s="43"/>
      <c r="C19" s="44"/>
      <c r="D19" s="36"/>
      <c r="E19" s="9" t="s">
        <v>18</v>
      </c>
      <c r="F19" s="7">
        <v>7500</v>
      </c>
      <c r="G19" s="8"/>
      <c r="H19" s="36"/>
      <c r="I19" s="10"/>
      <c r="J19" s="10"/>
      <c r="K19" s="10"/>
      <c r="L19" s="10"/>
      <c r="M19" s="10"/>
    </row>
    <row r="20" spans="1:13" x14ac:dyDescent="0.3">
      <c r="A20" s="45"/>
      <c r="B20" s="46"/>
      <c r="C20" s="47"/>
      <c r="D20" s="36"/>
      <c r="E20" s="9" t="s">
        <v>19</v>
      </c>
      <c r="F20" s="7">
        <v>9500</v>
      </c>
      <c r="G20" s="8"/>
      <c r="H20" s="36"/>
      <c r="I20" s="10"/>
      <c r="J20" s="10"/>
      <c r="K20" s="10"/>
      <c r="L20" s="10"/>
      <c r="M20" s="10"/>
    </row>
    <row r="21" spans="1:13" x14ac:dyDescent="0.3">
      <c r="A21" s="45"/>
      <c r="B21" s="46"/>
      <c r="C21" s="47"/>
      <c r="D21" s="36"/>
      <c r="E21" s="9" t="s">
        <v>20</v>
      </c>
      <c r="F21" s="7">
        <v>10500</v>
      </c>
      <c r="G21" s="8"/>
      <c r="H21" s="36"/>
      <c r="I21" s="10"/>
      <c r="J21" s="10"/>
      <c r="K21" s="10"/>
      <c r="L21" s="10"/>
      <c r="M21" s="10"/>
    </row>
    <row r="22" spans="1:13" x14ac:dyDescent="0.3">
      <c r="A22" s="45"/>
      <c r="B22" s="46"/>
      <c r="C22" s="47"/>
      <c r="D22" s="36"/>
      <c r="E22" s="9"/>
      <c r="F22" s="7"/>
      <c r="G22" s="8"/>
      <c r="H22" s="36"/>
      <c r="I22" s="10"/>
      <c r="J22" s="10"/>
      <c r="K22" s="10"/>
      <c r="L22" s="10"/>
      <c r="M22" s="10"/>
    </row>
    <row r="23" spans="1:13" ht="326.25" customHeight="1" thickBot="1" x14ac:dyDescent="0.35">
      <c r="A23" s="48"/>
      <c r="B23" s="49"/>
      <c r="C23" s="50"/>
      <c r="D23" s="36"/>
      <c r="E23" s="9" t="s">
        <v>21</v>
      </c>
      <c r="F23" s="7">
        <v>12500</v>
      </c>
      <c r="G23" s="8"/>
      <c r="H23" s="36"/>
      <c r="I23" s="10"/>
      <c r="J23" s="10"/>
      <c r="K23" s="10"/>
      <c r="L23" s="10"/>
      <c r="M23" s="10"/>
    </row>
    <row r="24" spans="1:13" x14ac:dyDescent="0.3">
      <c r="C24"/>
      <c r="E24" s="9"/>
      <c r="F24" s="7"/>
      <c r="G24" s="8"/>
      <c r="I24" s="2"/>
      <c r="J24" s="2"/>
      <c r="K24" s="2"/>
      <c r="L24" s="2"/>
      <c r="M24" s="2"/>
    </row>
    <row r="25" spans="1:13" x14ac:dyDescent="0.3">
      <c r="C25"/>
      <c r="D25"/>
      <c r="E25" s="9" t="s">
        <v>0</v>
      </c>
      <c r="F25" s="7">
        <v>20500</v>
      </c>
      <c r="G25" s="8"/>
      <c r="I25" s="2"/>
      <c r="J25" s="2"/>
      <c r="K25" s="2"/>
      <c r="L25" s="2"/>
      <c r="M25" s="2"/>
    </row>
    <row r="26" spans="1:13" x14ac:dyDescent="0.3">
      <c r="C26"/>
      <c r="D26"/>
      <c r="E26" s="8"/>
      <c r="F26" s="7"/>
      <c r="G26" s="8"/>
      <c r="I26" s="2"/>
      <c r="J26" s="2"/>
      <c r="K26" s="2"/>
      <c r="L26" s="2"/>
      <c r="M26" s="2"/>
    </row>
    <row r="27" spans="1:13" x14ac:dyDescent="0.3">
      <c r="C27"/>
      <c r="D27"/>
      <c r="E27" s="8"/>
      <c r="F27" s="7"/>
      <c r="G27" s="8"/>
      <c r="I27" s="2"/>
      <c r="J27" s="2"/>
      <c r="K27" s="2"/>
      <c r="L27" s="2"/>
      <c r="M27" s="2"/>
    </row>
    <row r="28" spans="1:13" x14ac:dyDescent="0.3">
      <c r="C28"/>
      <c r="D28"/>
      <c r="I28" s="2"/>
      <c r="J28" s="2"/>
      <c r="K28" s="2"/>
      <c r="L28" s="2"/>
      <c r="M28" s="2"/>
    </row>
    <row r="29" spans="1:13" x14ac:dyDescent="0.3">
      <c r="C29"/>
      <c r="D29"/>
      <c r="I29" s="2"/>
      <c r="J29" s="2"/>
      <c r="K29" s="2"/>
      <c r="L29" s="2"/>
      <c r="M29" s="2"/>
    </row>
    <row r="30" spans="1:13" x14ac:dyDescent="0.3">
      <c r="C30"/>
      <c r="D30"/>
      <c r="I30" s="2"/>
      <c r="J30" s="2"/>
      <c r="K30" s="2"/>
      <c r="L30" s="2"/>
      <c r="M30" s="2"/>
    </row>
    <row r="31" spans="1:13" x14ac:dyDescent="0.3">
      <c r="C31"/>
      <c r="D31"/>
      <c r="I31" s="2"/>
      <c r="J31" s="2"/>
      <c r="K31" s="2"/>
      <c r="L31" s="2"/>
      <c r="M31" s="2"/>
    </row>
    <row r="32" spans="1:13" x14ac:dyDescent="0.3">
      <c r="C32"/>
      <c r="D32"/>
    </row>
    <row r="33" spans="3:4" x14ac:dyDescent="0.3">
      <c r="C33"/>
      <c r="D33"/>
    </row>
    <row r="34" spans="3:4" x14ac:dyDescent="0.3">
      <c r="C34"/>
      <c r="D34"/>
    </row>
    <row r="35" spans="3:4" x14ac:dyDescent="0.3">
      <c r="C35"/>
      <c r="D35"/>
    </row>
    <row r="36" spans="3:4" x14ac:dyDescent="0.3">
      <c r="C36"/>
      <c r="D36"/>
    </row>
    <row r="37" spans="3:4" x14ac:dyDescent="0.3">
      <c r="C37"/>
    </row>
    <row r="38" spans="3:4" x14ac:dyDescent="0.3">
      <c r="C38"/>
    </row>
    <row r="39" spans="3:4" x14ac:dyDescent="0.3">
      <c r="C39"/>
    </row>
    <row r="40" spans="3:4" x14ac:dyDescent="0.3">
      <c r="C40"/>
    </row>
    <row r="41" spans="3:4" x14ac:dyDescent="0.3">
      <c r="C41"/>
    </row>
    <row r="42" spans="3:4" x14ac:dyDescent="0.3">
      <c r="C42"/>
    </row>
    <row r="43" spans="3:4" x14ac:dyDescent="0.3">
      <c r="C43"/>
    </row>
    <row r="44" spans="3:4" x14ac:dyDescent="0.3">
      <c r="C44"/>
    </row>
    <row r="45" spans="3:4" x14ac:dyDescent="0.3">
      <c r="C45"/>
    </row>
    <row r="46" spans="3:4" x14ac:dyDescent="0.3">
      <c r="C46"/>
    </row>
    <row r="47" spans="3:4" x14ac:dyDescent="0.3">
      <c r="C47"/>
    </row>
    <row r="48" spans="3:4" x14ac:dyDescent="0.3">
      <c r="C48"/>
    </row>
    <row r="49" spans="3:3" x14ac:dyDescent="0.3">
      <c r="C49"/>
    </row>
    <row r="50" spans="3:3" x14ac:dyDescent="0.3">
      <c r="C50"/>
    </row>
    <row r="51" spans="3:3" x14ac:dyDescent="0.3">
      <c r="C51"/>
    </row>
    <row r="52" spans="3:3" x14ac:dyDescent="0.3">
      <c r="C52"/>
    </row>
  </sheetData>
  <sheetProtection algorithmName="SHA-512" hashValue="vAtWrb78pbNQd+qihrsC9P7Vg05lw2Sqw/EpjdQqObL3lxZW2CsX4EvE+ATmh8vgrXvw6nvAA2vob0t6vpiULw==" saltValue="s56PTDI+YX9+0Uy8LpnB5Q==" spinCount="100000" sheet="1" objects="1" scenarios="1"/>
  <mergeCells count="2">
    <mergeCell ref="A1:C1"/>
    <mergeCell ref="A19:C23"/>
  </mergeCells>
  <dataValidations count="2">
    <dataValidation type="list" allowBlank="1" showInputMessage="1" showErrorMessage="1" sqref="B4" xr:uid="{00000000-0002-0000-0000-000000000000}">
      <formula1>E4:E6</formula1>
    </dataValidation>
    <dataValidation type="list" allowBlank="1" showInputMessage="1" showErrorMessage="1" sqref="B16" xr:uid="{00000000-0002-0000-0000-000001000000}">
      <formula1>E16:E25</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11" sqref="A11:XFD11"/>
    </sheetView>
  </sheetViews>
  <sheetFormatPr defaultRowHeight="14.4" x14ac:dyDescent="0.3"/>
  <sheetData/>
  <sheetProtection algorithmName="SHA-512" hashValue="P0b2z25e+cZDgvVVx03Sr/iTGcEzMsqTfRIHdoMD7nqmwhoeYyqTbbXp5wvzakVuYD4JopqnAS1NnZfnIBJamQ==" saltValue="fdELRxdiFEoUHOjGRQibG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COA</vt:lpstr>
      <vt:lpstr>Basis of Costs</vt:lpstr>
      <vt:lpstr>COA!Print_Area</vt:lpstr>
    </vt:vector>
  </TitlesOfParts>
  <Company>King's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Paul.Nauth</dc:creator>
  <cp:lastModifiedBy>Michelson, Liina</cp:lastModifiedBy>
  <cp:lastPrinted>2011-02-25T11:12:57Z</cp:lastPrinted>
  <dcterms:created xsi:type="dcterms:W3CDTF">2011-02-16T15:22:13Z</dcterms:created>
  <dcterms:modified xsi:type="dcterms:W3CDTF">2022-05-21T06:21:09Z</dcterms:modified>
</cp:coreProperties>
</file>